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1"/>
  </bookViews>
  <sheets>
    <sheet name="tabella concessioni" sheetId="1" r:id="rId1"/>
    <sheet name="classificazione conc" sheetId="2" r:id="rId2"/>
  </sheets>
  <definedNames/>
  <calcPr fullCalcOnLoad="1"/>
</workbook>
</file>

<file path=xl/sharedStrings.xml><?xml version="1.0" encoding="utf-8"?>
<sst xmlns="http://schemas.openxmlformats.org/spreadsheetml/2006/main" count="71" uniqueCount="62">
  <si>
    <t>FUNZIONI E CATEGORIE</t>
  </si>
  <si>
    <t>SPECCHI ACQUEI</t>
  </si>
  <si>
    <t>IMPIANTI DI FACILE  RIMOZIONE</t>
  </si>
  <si>
    <t>IMPIANTI DI DIFFICILE  RIMOZIONE</t>
  </si>
  <si>
    <t>PERTINENZE</t>
  </si>
  <si>
    <t>mq</t>
  </si>
  <si>
    <t>mc</t>
  </si>
  <si>
    <t>COMMERCIALE</t>
  </si>
  <si>
    <t>SERVIZIO PASSEGGERI</t>
  </si>
  <si>
    <t>INDUSTRIALE</t>
  </si>
  <si>
    <t>Depositi costieri</t>
  </si>
  <si>
    <t>Cantieristica</t>
  </si>
  <si>
    <t>TURISTICA E DA DIPORTO</t>
  </si>
  <si>
    <t>PESCHERECCIA</t>
  </si>
  <si>
    <t>INTERESSE GENERALE</t>
  </si>
  <si>
    <t>Infrastrutture</t>
  </si>
  <si>
    <t>VARIE</t>
  </si>
  <si>
    <t>TOTALE GENERALE</t>
  </si>
  <si>
    <t xml:space="preserve">CONCESSIONI </t>
  </si>
  <si>
    <t xml:space="preserve">AREE SCOPERTE </t>
  </si>
  <si>
    <t>numero</t>
  </si>
  <si>
    <t xml:space="preserve">Imprese esecutirici di opere </t>
  </si>
  <si>
    <t>Terminal operators</t>
  </si>
  <si>
    <t>Attività commerciali</t>
  </si>
  <si>
    <t>Magazzini portuali</t>
  </si>
  <si>
    <t>Attività industriali</t>
  </si>
  <si>
    <t>Attività turistico ricreative</t>
  </si>
  <si>
    <t>Nautica da diporto</t>
  </si>
  <si>
    <t>Servizi tecnico nautici</t>
  </si>
  <si>
    <t>FUNZIONE</t>
  </si>
  <si>
    <t>CATEGORIE</t>
  </si>
  <si>
    <t>SOTTOCATEGORIE</t>
  </si>
  <si>
    <t>TERMINAL OPERATORS E IMPRESE CHE SVOLGONO OPERAZIONI PORTUALI</t>
  </si>
  <si>
    <t>Terminalisti - Autotrasportatori - Case di spedizione - Gestione mezzi sollevamento - Imprese portuali per movimentazione, sbarco e imbarco  merci - Aree movimentazione merci</t>
  </si>
  <si>
    <t>ATTIVITA' COMMERCIALI</t>
  </si>
  <si>
    <t>Pubblici esercenti (bar, ristoranti, edicole, ecc.) - Agenzie turistiche - Cambiavalute - Stazioni di servizio e impianti distribuzione carburanti - Import export fornitori generici - Forniture servizi e prestazioni d'opera - Società di navigazione - Parcheggi a pagamento - Agenzie marittime - Servizi turistici</t>
  </si>
  <si>
    <t>MAGAZZINI PORTUALI</t>
  </si>
  <si>
    <t>Silos per rinfuse e sfarinati ecc.</t>
  </si>
  <si>
    <t>SERV. PASSEGGERI</t>
  </si>
  <si>
    <t>Servizio passeggeri-Stazioni marittime-Biglietterie</t>
  </si>
  <si>
    <t>INDUSTRIALI E PETROLIFERI</t>
  </si>
  <si>
    <t>ATTIVITA' INDUSTRIALI</t>
  </si>
  <si>
    <t>CANTIERISTICA</t>
  </si>
  <si>
    <t>Costruzioni e allestimenti navali - Cantieri navali - Demolizioni navali e recuperi di bordo - Picchettaggio - Sabbiatura e pitturazione navali - Manutenzioni e riparazioni navali - Costruzioni e riparazioni imbarcazioni da diporto</t>
  </si>
  <si>
    <t>TURISTICO E DIPORTO</t>
  </si>
  <si>
    <t>ATTIVITA' TURISTICO-RICREATIVE</t>
  </si>
  <si>
    <t>Stabilimenti balneari - Spogliatoi - Bar - Uffici - Servizi - Arenili-Enti e associazioni sportive, culturali, religiose etc.-Impianti sportivi</t>
  </si>
  <si>
    <t>NAUTICA DA DIPORTO</t>
  </si>
  <si>
    <t>ATTIVITA' DI PESCA</t>
  </si>
  <si>
    <r>
      <t xml:space="preserve">SERVIZI TECNICO NAUTICI </t>
    </r>
    <r>
      <rPr>
        <sz val="10"/>
        <rFont val="Arial"/>
        <family val="2"/>
      </rPr>
      <t>(servizi marittimi e portuali)</t>
    </r>
    <r>
      <rPr>
        <b/>
        <sz val="10"/>
        <rFont val="Arial"/>
        <family val="2"/>
      </rPr>
      <t xml:space="preserve"> E DI INTERESSE GENERALE</t>
    </r>
  </si>
  <si>
    <t>Ormeggiatori - Piloti - Rimorchiatori - Disinquinamento - Imprese pulizia - Sorveglianza notturna etc.</t>
  </si>
  <si>
    <t>INFRASTRUTTURE</t>
  </si>
  <si>
    <t>Cavidotti telefonici ed elettrici - Condotte fognarie - Pali luci, binari</t>
  </si>
  <si>
    <t>IMPRESE ESECUTRICI DI OPERE IN PORTO</t>
  </si>
  <si>
    <t>STABILIMENTI COSTIERI</t>
  </si>
  <si>
    <t xml:space="preserve">Raffinerie - Depositi petroliferi, chimici e altri - Pontile attracco prodotti petroliferi </t>
  </si>
  <si>
    <t>Stabilimenti industriali - Stabilimenti siderurgici - Centrali elettriche</t>
  </si>
  <si>
    <t>Strutture per la nautica da diporto - Circoli nautici ed associazioni sportive - Assistenza nautica da diporto</t>
  </si>
  <si>
    <t>Ass pescatori - Prodotti ittici, miticoltura, acquacoltura - Strutture per la lavorazione e commercializzazione prodotti ittici</t>
  </si>
  <si>
    <t xml:space="preserve">AUTORITA' PORTUALE DI ANCONA </t>
  </si>
  <si>
    <t>PORTO DI ANCONA</t>
  </si>
  <si>
    <t>Concessioni demaniali anno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</si>
</sst>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.0"/>
  </numFmts>
  <fonts count="45">
    <font>
      <sz val="10"/>
      <name val="Arial"/>
      <family val="0"/>
    </font>
    <font>
      <b/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3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0" fillId="33" borderId="0" xfId="0" applyNumberFormat="1" applyFill="1" applyAlignment="1" applyProtection="1">
      <alignment wrapText="1"/>
      <protection/>
    </xf>
    <xf numFmtId="3" fontId="0" fillId="33" borderId="0" xfId="0" applyNumberFormat="1" applyFill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left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2" xfId="0" applyNumberFormat="1" applyFont="1" applyFill="1" applyBorder="1" applyAlignment="1" applyProtection="1">
      <alignment horizontal="left" vertical="center"/>
      <protection/>
    </xf>
    <xf numFmtId="3" fontId="1" fillId="34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0" fillId="33" borderId="10" xfId="0" applyNumberFormat="1" applyFill="1" applyBorder="1" applyAlignment="1" applyProtection="1">
      <alignment wrapText="1"/>
      <protection/>
    </xf>
    <xf numFmtId="3" fontId="1" fillId="34" borderId="14" xfId="0" applyNumberFormat="1" applyFont="1" applyFill="1" applyBorder="1" applyAlignment="1" applyProtection="1">
      <alignment horizontal="left" vertical="center"/>
      <protection/>
    </xf>
    <xf numFmtId="3" fontId="1" fillId="34" borderId="15" xfId="0" applyNumberFormat="1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3" fontId="0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0" xfId="0" applyNumberFormat="1" applyFont="1" applyFill="1" applyBorder="1" applyAlignment="1" applyProtection="1">
      <alignment horizontal="left" vertical="center"/>
      <protection/>
    </xf>
    <xf numFmtId="3" fontId="0" fillId="34" borderId="17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34" borderId="19" xfId="0" applyNumberFormat="1" applyFont="1" applyFill="1" applyBorder="1" applyAlignment="1" applyProtection="1">
      <alignment horizontal="left" vertical="center"/>
      <protection/>
    </xf>
    <xf numFmtId="3" fontId="0" fillId="0" borderId="20" xfId="0" applyNumberFormat="1" applyFont="1" applyBorder="1" applyAlignment="1" applyProtection="1">
      <alignment horizontal="center" vertical="center" wrapText="1"/>
      <protection locked="0"/>
    </xf>
    <xf numFmtId="3" fontId="0" fillId="34" borderId="21" xfId="0" applyNumberFormat="1" applyFont="1" applyFill="1" applyBorder="1" applyAlignment="1" applyProtection="1">
      <alignment horizontal="left" vertical="center"/>
      <protection/>
    </xf>
    <xf numFmtId="3" fontId="0" fillId="34" borderId="22" xfId="0" applyNumberFormat="1" applyFont="1" applyFill="1" applyBorder="1" applyAlignment="1" applyProtection="1">
      <alignment horizontal="left" vertical="center"/>
      <protection/>
    </xf>
    <xf numFmtId="3" fontId="1" fillId="34" borderId="23" xfId="0" applyNumberFormat="1" applyFont="1" applyFill="1" applyBorder="1" applyAlignment="1" applyProtection="1">
      <alignment horizontal="left" vertical="center"/>
      <protection/>
    </xf>
    <xf numFmtId="3" fontId="1" fillId="34" borderId="24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3" fontId="0" fillId="34" borderId="25" xfId="0" applyNumberFormat="1" applyFont="1" applyFill="1" applyBorder="1" applyAlignment="1" applyProtection="1">
      <alignment horizontal="left" vertical="center"/>
      <protection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0" fillId="0" borderId="27" xfId="0" applyNumberFormat="1" applyFont="1" applyBorder="1" applyAlignment="1" applyProtection="1">
      <alignment horizontal="center" vertical="center" wrapText="1"/>
      <protection locked="0"/>
    </xf>
    <xf numFmtId="3" fontId="4" fillId="34" borderId="12" xfId="0" applyNumberFormat="1" applyFont="1" applyFill="1" applyBorder="1" applyAlignment="1" applyProtection="1">
      <alignment horizontal="left" vertical="center"/>
      <protection/>
    </xf>
    <xf numFmtId="3" fontId="1" fillId="34" borderId="28" xfId="0" applyNumberFormat="1" applyFont="1" applyFill="1" applyBorder="1" applyAlignment="1" applyProtection="1">
      <alignment vertical="center"/>
      <protection/>
    </xf>
    <xf numFmtId="3" fontId="1" fillId="34" borderId="29" xfId="0" applyNumberFormat="1" applyFont="1" applyFill="1" applyBorder="1" applyAlignment="1" applyProtection="1">
      <alignment/>
      <protection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3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3" fontId="0" fillId="0" borderId="32" xfId="0" applyNumberFormat="1" applyFont="1" applyBorder="1" applyAlignment="1" applyProtection="1">
      <alignment horizontal="center" vertical="center" wrapText="1"/>
      <protection locked="0"/>
    </xf>
    <xf numFmtId="3" fontId="0" fillId="0" borderId="33" xfId="0" applyNumberFormat="1" applyFont="1" applyBorder="1" applyAlignment="1" applyProtection="1">
      <alignment horizontal="center" vertical="center" wrapText="1"/>
      <protection locked="0"/>
    </xf>
    <xf numFmtId="3" fontId="4" fillId="34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4" fillId="34" borderId="35" xfId="0" applyNumberFormat="1" applyFont="1" applyFill="1" applyBorder="1" applyAlignment="1" applyProtection="1">
      <alignment horizontal="center" vertical="center"/>
      <protection/>
    </xf>
    <xf numFmtId="3" fontId="0" fillId="0" borderId="32" xfId="0" applyNumberFormat="1" applyFont="1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textRotation="90"/>
    </xf>
    <xf numFmtId="0" fontId="4" fillId="36" borderId="45" xfId="0" applyFont="1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textRotation="90"/>
    </xf>
    <xf numFmtId="0" fontId="4" fillId="38" borderId="49" xfId="0" applyFont="1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4" fillId="39" borderId="50" xfId="0" applyFont="1" applyFill="1" applyBorder="1" applyAlignment="1">
      <alignment horizontal="center" vertical="center" wrapText="1"/>
    </xf>
    <xf numFmtId="0" fontId="0" fillId="39" borderId="51" xfId="0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horizontal="center" vertical="center" wrapText="1"/>
    </xf>
    <xf numFmtId="0" fontId="4" fillId="39" borderId="52" xfId="0" applyFont="1" applyFill="1" applyBorder="1" applyAlignment="1">
      <alignment horizontal="center" vertical="center" wrapText="1"/>
    </xf>
    <xf numFmtId="0" fontId="0" fillId="39" borderId="53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12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9" fillId="34" borderId="54" xfId="0" applyNumberFormat="1" applyFont="1" applyFill="1" applyBorder="1" applyAlignment="1" applyProtection="1">
      <alignment horizontal="center" vertical="center" wrapText="1"/>
      <protection/>
    </xf>
    <xf numFmtId="3" fontId="9" fillId="34" borderId="55" xfId="0" applyNumberFormat="1" applyFont="1" applyFill="1" applyBorder="1" applyAlignment="1" applyProtection="1">
      <alignment horizontal="center" vertical="center" wrapText="1"/>
      <protection/>
    </xf>
    <xf numFmtId="3" fontId="0" fillId="0" borderId="56" xfId="0" applyNumberFormat="1" applyFont="1" applyBorder="1" applyAlignment="1" applyProtection="1">
      <alignment horizontal="center" vertical="center" wrapText="1"/>
      <protection locked="0"/>
    </xf>
    <xf numFmtId="3" fontId="0" fillId="0" borderId="57" xfId="0" applyNumberFormat="1" applyFont="1" applyBorder="1" applyAlignment="1" applyProtection="1">
      <alignment horizontal="center" vertical="center" wrapText="1"/>
      <protection locked="0"/>
    </xf>
    <xf numFmtId="3" fontId="0" fillId="0" borderId="58" xfId="0" applyNumberFormat="1" applyFont="1" applyBorder="1" applyAlignment="1" applyProtection="1">
      <alignment horizontal="center" vertical="center" wrapText="1"/>
      <protection locked="0"/>
    </xf>
    <xf numFmtId="3" fontId="0" fillId="0" borderId="59" xfId="0" applyNumberFormat="1" applyFont="1" applyBorder="1" applyAlignment="1" applyProtection="1">
      <alignment horizontal="center" vertical="center" wrapText="1"/>
      <protection locked="0"/>
    </xf>
    <xf numFmtId="3" fontId="1" fillId="0" borderId="58" xfId="0" applyNumberFormat="1" applyFont="1" applyBorder="1" applyAlignment="1" applyProtection="1">
      <alignment horizontal="center" vertical="center" wrapText="1"/>
      <protection locked="0"/>
    </xf>
    <xf numFmtId="3" fontId="1" fillId="0" borderId="59" xfId="0" applyNumberFormat="1" applyFont="1" applyBorder="1" applyAlignment="1" applyProtection="1">
      <alignment horizontal="center" vertical="center" wrapText="1"/>
      <protection locked="0"/>
    </xf>
    <xf numFmtId="3" fontId="1" fillId="34" borderId="23" xfId="0" applyNumberFormat="1" applyFont="1" applyFill="1" applyBorder="1" applyAlignment="1" applyProtection="1">
      <alignment horizontal="left" vertical="center"/>
      <protection/>
    </xf>
    <xf numFmtId="3" fontId="1" fillId="34" borderId="24" xfId="0" applyNumberFormat="1" applyFont="1" applyFill="1" applyBorder="1" applyAlignment="1" applyProtection="1">
      <alignment horizontal="left" vertical="center"/>
      <protection/>
    </xf>
    <xf numFmtId="3" fontId="0" fillId="0" borderId="60" xfId="0" applyNumberFormat="1" applyFont="1" applyBorder="1" applyAlignment="1" applyProtection="1">
      <alignment horizontal="center" vertical="center" wrapText="1"/>
      <protection locked="0"/>
    </xf>
    <xf numFmtId="3" fontId="0" fillId="0" borderId="61" xfId="0" applyNumberFormat="1" applyFont="1" applyBorder="1" applyAlignment="1" applyProtection="1">
      <alignment horizontal="center" vertical="center" wrapText="1"/>
      <protection locked="0"/>
    </xf>
    <xf numFmtId="3" fontId="3" fillId="34" borderId="62" xfId="0" applyNumberFormat="1" applyFont="1" applyFill="1" applyBorder="1" applyAlignment="1" applyProtection="1">
      <alignment horizontal="center" vertical="center"/>
      <protection/>
    </xf>
    <xf numFmtId="3" fontId="3" fillId="34" borderId="63" xfId="0" applyNumberFormat="1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3" fontId="0" fillId="0" borderId="64" xfId="0" applyNumberFormat="1" applyFont="1" applyBorder="1" applyAlignment="1" applyProtection="1">
      <alignment horizontal="center" vertical="center" wrapText="1"/>
      <protection locked="0"/>
    </xf>
    <xf numFmtId="3" fontId="0" fillId="0" borderId="65" xfId="0" applyNumberFormat="1" applyFont="1" applyBorder="1" applyAlignment="1" applyProtection="1">
      <alignment horizontal="center" vertical="center" wrapText="1"/>
      <protection locked="0"/>
    </xf>
    <xf numFmtId="3" fontId="4" fillId="34" borderId="66" xfId="0" applyNumberFormat="1" applyFont="1" applyFill="1" applyBorder="1" applyAlignment="1" applyProtection="1">
      <alignment horizontal="center" vertical="center" wrapText="1"/>
      <protection/>
    </xf>
    <xf numFmtId="3" fontId="4" fillId="34" borderId="63" xfId="0" applyNumberFormat="1" applyFont="1" applyFill="1" applyBorder="1" applyAlignment="1" applyProtection="1">
      <alignment horizontal="center" vertical="center" wrapText="1"/>
      <protection/>
    </xf>
    <xf numFmtId="3" fontId="4" fillId="34" borderId="67" xfId="0" applyNumberFormat="1" applyFont="1" applyFill="1" applyBorder="1" applyAlignment="1" applyProtection="1">
      <alignment horizontal="center" vertical="center" wrapText="1"/>
      <protection/>
    </xf>
    <xf numFmtId="3" fontId="4" fillId="34" borderId="68" xfId="0" applyNumberFormat="1" applyFont="1" applyFill="1" applyBorder="1" applyAlignment="1" applyProtection="1">
      <alignment horizontal="center" vertical="center" wrapText="1"/>
      <protection/>
    </xf>
    <xf numFmtId="3" fontId="4" fillId="34" borderId="69" xfId="0" applyNumberFormat="1" applyFont="1" applyFill="1" applyBorder="1" applyAlignment="1" applyProtection="1">
      <alignment horizontal="center" vertical="center" wrapText="1"/>
      <protection/>
    </xf>
    <xf numFmtId="3" fontId="1" fillId="0" borderId="70" xfId="0" applyNumberFormat="1" applyFont="1" applyFill="1" applyBorder="1" applyAlignment="1" applyProtection="1">
      <alignment horizontal="center" vertical="center"/>
      <protection/>
    </xf>
    <xf numFmtId="3" fontId="1" fillId="0" borderId="71" xfId="0" applyNumberFormat="1" applyFont="1" applyFill="1" applyBorder="1" applyAlignment="1" applyProtection="1">
      <alignment horizontal="center" vertical="center"/>
      <protection/>
    </xf>
    <xf numFmtId="3" fontId="0" fillId="0" borderId="72" xfId="0" applyNumberFormat="1" applyFont="1" applyBorder="1" applyAlignment="1" applyProtection="1">
      <alignment horizontal="center" vertical="center" wrapText="1"/>
      <protection locked="0"/>
    </xf>
    <xf numFmtId="3" fontId="0" fillId="0" borderId="73" xfId="0" applyNumberFormat="1" applyFont="1" applyBorder="1" applyAlignment="1" applyProtection="1">
      <alignment horizontal="center" vertical="center" wrapText="1"/>
      <protection locked="0"/>
    </xf>
    <xf numFmtId="3" fontId="0" fillId="0" borderId="74" xfId="0" applyNumberFormat="1" applyFont="1" applyBorder="1" applyAlignment="1" applyProtection="1">
      <alignment horizontal="center" vertical="center" wrapText="1"/>
      <protection locked="0"/>
    </xf>
    <xf numFmtId="3" fontId="0" fillId="0" borderId="75" xfId="0" applyNumberFormat="1" applyFont="1" applyBorder="1" applyAlignment="1" applyProtection="1">
      <alignment horizontal="center" vertical="center" wrapText="1"/>
      <protection locked="0"/>
    </xf>
    <xf numFmtId="171" fontId="1" fillId="0" borderId="58" xfId="0" applyNumberFormat="1" applyFont="1" applyBorder="1" applyAlignment="1" applyProtection="1">
      <alignment horizontal="center" vertical="center" wrapText="1"/>
      <protection locked="0"/>
    </xf>
    <xf numFmtId="171" fontId="1" fillId="0" borderId="59" xfId="0" applyNumberFormat="1" applyFont="1" applyBorder="1" applyAlignment="1" applyProtection="1">
      <alignment horizontal="center" vertical="center" wrapText="1"/>
      <protection locked="0"/>
    </xf>
    <xf numFmtId="3" fontId="9" fillId="0" borderId="76" xfId="0" applyNumberFormat="1" applyFont="1" applyFill="1" applyBorder="1" applyAlignment="1" applyProtection="1">
      <alignment horizontal="center" vertical="center" wrapText="1"/>
      <protection/>
    </xf>
    <xf numFmtId="3" fontId="9" fillId="0" borderId="77" xfId="0" applyNumberFormat="1" applyFont="1" applyFill="1" applyBorder="1" applyAlignment="1" applyProtection="1">
      <alignment horizontal="center" vertical="center" wrapText="1"/>
      <protection/>
    </xf>
    <xf numFmtId="3" fontId="4" fillId="34" borderId="78" xfId="0" applyNumberFormat="1" applyFont="1" applyFill="1" applyBorder="1" applyAlignment="1" applyProtection="1">
      <alignment horizontal="center" vertical="center" wrapText="1"/>
      <protection/>
    </xf>
    <xf numFmtId="4" fontId="0" fillId="0" borderId="56" xfId="0" applyNumberFormat="1" applyFont="1" applyBorder="1" applyAlignment="1" applyProtection="1">
      <alignment horizontal="center" vertical="center" wrapText="1"/>
      <protection locked="0"/>
    </xf>
    <xf numFmtId="4" fontId="0" fillId="0" borderId="57" xfId="0" applyNumberFormat="1" applyFont="1" applyBorder="1" applyAlignment="1" applyProtection="1">
      <alignment horizontal="center" vertical="center" wrapText="1"/>
      <protection locked="0"/>
    </xf>
    <xf numFmtId="171" fontId="0" fillId="0" borderId="56" xfId="0" applyNumberFormat="1" applyFont="1" applyBorder="1" applyAlignment="1" applyProtection="1">
      <alignment horizontal="center" vertical="center" wrapText="1"/>
      <protection locked="0"/>
    </xf>
    <xf numFmtId="171" fontId="0" fillId="0" borderId="57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79" xfId="0" applyFont="1" applyFill="1" applyBorder="1" applyAlignment="1">
      <alignment horizontal="center" vertical="center" textRotation="90"/>
    </xf>
    <xf numFmtId="0" fontId="1" fillId="34" borderId="80" xfId="0" applyFont="1" applyFill="1" applyBorder="1" applyAlignment="1">
      <alignment horizontal="center" vertical="center" textRotation="90"/>
    </xf>
    <xf numFmtId="0" fontId="1" fillId="37" borderId="81" xfId="0" applyFont="1" applyFill="1" applyBorder="1" applyAlignment="1">
      <alignment horizontal="center" vertical="center" textRotation="90"/>
    </xf>
    <xf numFmtId="0" fontId="1" fillId="37" borderId="79" xfId="0" applyFont="1" applyFill="1" applyBorder="1" applyAlignment="1">
      <alignment horizontal="center" vertical="center" textRotation="90"/>
    </xf>
    <xf numFmtId="0" fontId="1" fillId="37" borderId="80" xfId="0" applyFont="1" applyFill="1" applyBorder="1" applyAlignment="1">
      <alignment horizontal="center" vertical="center" textRotation="90"/>
    </xf>
    <xf numFmtId="0" fontId="1" fillId="35" borderId="81" xfId="0" applyFont="1" applyFill="1" applyBorder="1" applyAlignment="1">
      <alignment horizontal="center" vertical="center" textRotation="90"/>
    </xf>
    <xf numFmtId="0" fontId="1" fillId="35" borderId="80" xfId="0" applyFont="1" applyFill="1" applyBorder="1" applyAlignment="1">
      <alignment horizontal="center" vertical="center" textRotation="90"/>
    </xf>
    <xf numFmtId="0" fontId="1" fillId="39" borderId="82" xfId="0" applyFont="1" applyFill="1" applyBorder="1" applyAlignment="1">
      <alignment horizontal="center" vertical="center" textRotation="90"/>
    </xf>
    <xf numFmtId="0" fontId="1" fillId="39" borderId="79" xfId="0" applyFont="1" applyFill="1" applyBorder="1" applyAlignment="1">
      <alignment horizontal="center" vertical="center" textRotation="90"/>
    </xf>
    <xf numFmtId="0" fontId="1" fillId="39" borderId="83" xfId="0" applyFont="1" applyFill="1" applyBorder="1" applyAlignment="1">
      <alignment horizontal="center" vertic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A1" sqref="A1:M24"/>
    </sheetView>
  </sheetViews>
  <sheetFormatPr defaultColWidth="9.140625" defaultRowHeight="12.75"/>
  <cols>
    <col min="1" max="1" width="23.7109375" style="0" customWidth="1"/>
    <col min="2" max="2" width="25.28125" style="0" customWidth="1"/>
    <col min="3" max="3" width="14.8515625" style="0" customWidth="1"/>
    <col min="4" max="4" width="10.8515625" style="0" customWidth="1"/>
    <col min="5" max="5" width="4.8515625" style="0" customWidth="1"/>
    <col min="6" max="6" width="6.7109375" style="0" customWidth="1"/>
    <col min="7" max="7" width="9.140625" style="0" customWidth="1"/>
    <col min="8" max="9" width="7.28125" style="0" customWidth="1"/>
    <col min="10" max="10" width="13.00390625" style="0" customWidth="1"/>
    <col min="11" max="11" width="13.57421875" style="0" customWidth="1"/>
    <col min="12" max="15" width="12.7109375" style="0" customWidth="1"/>
  </cols>
  <sheetData>
    <row r="1" spans="1:14" ht="20.25">
      <c r="A1" s="43" t="s">
        <v>59</v>
      </c>
      <c r="C1" s="10"/>
      <c r="D1" s="10"/>
      <c r="L1" s="124"/>
      <c r="M1" s="124"/>
      <c r="N1" s="49"/>
    </row>
    <row r="2" spans="1:14" s="37" customFormat="1" ht="18.75" thickBot="1">
      <c r="A2" s="44" t="s">
        <v>60</v>
      </c>
      <c r="B2" s="10"/>
      <c r="C2" s="48"/>
      <c r="D2" s="48"/>
      <c r="E2" s="45"/>
      <c r="F2" s="45"/>
      <c r="G2" s="46"/>
      <c r="H2" s="46"/>
      <c r="I2" s="46"/>
      <c r="J2" s="46"/>
      <c r="K2" s="47"/>
      <c r="L2" s="47"/>
      <c r="M2" s="47"/>
      <c r="N2" s="46"/>
    </row>
    <row r="3" spans="1:14" ht="19.5" thickBot="1" thickTop="1">
      <c r="A3" s="84" t="s">
        <v>61</v>
      </c>
      <c r="B3" s="12"/>
      <c r="C3" s="9"/>
      <c r="D3" s="9"/>
      <c r="E3" s="9"/>
      <c r="F3" s="9"/>
      <c r="G3" s="9"/>
      <c r="H3" s="9"/>
      <c r="I3" s="3"/>
      <c r="J3" s="3"/>
      <c r="K3" s="13"/>
      <c r="L3" s="1"/>
      <c r="M3" s="1"/>
      <c r="N3" s="2"/>
    </row>
    <row r="4" spans="1:13" ht="39.75" customHeight="1" thickTop="1">
      <c r="A4" s="98" t="s">
        <v>0</v>
      </c>
      <c r="B4" s="99"/>
      <c r="C4" s="11" t="s">
        <v>18</v>
      </c>
      <c r="D4" s="104" t="s">
        <v>19</v>
      </c>
      <c r="E4" s="106"/>
      <c r="F4" s="104" t="s">
        <v>1</v>
      </c>
      <c r="G4" s="106"/>
      <c r="H4" s="104" t="s">
        <v>2</v>
      </c>
      <c r="I4" s="105"/>
      <c r="J4" s="104" t="s">
        <v>3</v>
      </c>
      <c r="K4" s="106"/>
      <c r="L4" s="104" t="s">
        <v>4</v>
      </c>
      <c r="M4" s="106"/>
    </row>
    <row r="5" spans="1:13" s="8" customFormat="1" ht="13.5" thickBot="1">
      <c r="A5" s="100"/>
      <c r="B5" s="101"/>
      <c r="C5" s="50" t="s">
        <v>20</v>
      </c>
      <c r="D5" s="107" t="s">
        <v>5</v>
      </c>
      <c r="E5" s="108"/>
      <c r="F5" s="119" t="s">
        <v>5</v>
      </c>
      <c r="G5" s="108"/>
      <c r="H5" s="119" t="s">
        <v>5</v>
      </c>
      <c r="I5" s="108"/>
      <c r="J5" s="4" t="s">
        <v>5</v>
      </c>
      <c r="K5" s="42" t="s">
        <v>6</v>
      </c>
      <c r="L5" s="4" t="s">
        <v>5</v>
      </c>
      <c r="M5" s="42" t="s">
        <v>6</v>
      </c>
    </row>
    <row r="6" spans="1:13" ht="19.5" customHeight="1">
      <c r="A6" s="14" t="s">
        <v>7</v>
      </c>
      <c r="B6" s="15"/>
      <c r="C6" s="16">
        <f>C7+C8+C9</f>
        <v>54</v>
      </c>
      <c r="D6" s="109">
        <f>D7+D8+D9</f>
        <v>70747.28</v>
      </c>
      <c r="E6" s="110"/>
      <c r="F6" s="109">
        <f>SUM(F7:G9)</f>
        <v>290.43</v>
      </c>
      <c r="G6" s="110"/>
      <c r="H6" s="109">
        <f>I7+I8+I9</f>
        <v>0</v>
      </c>
      <c r="I6" s="110"/>
      <c r="J6" s="16">
        <f>J7+J8+J9</f>
        <v>26594.5</v>
      </c>
      <c r="K6" s="16">
        <f>K7+K8+K9</f>
        <v>0</v>
      </c>
      <c r="L6" s="16">
        <f>L7+L8+L9</f>
        <v>0</v>
      </c>
      <c r="M6" s="16">
        <f>M7+M8+M9</f>
        <v>0</v>
      </c>
    </row>
    <row r="7" spans="1:14" s="21" customFormat="1" ht="12.75">
      <c r="A7" s="17"/>
      <c r="B7" s="19" t="s">
        <v>22</v>
      </c>
      <c r="C7" s="20">
        <v>5</v>
      </c>
      <c r="D7" s="111">
        <v>40647.76</v>
      </c>
      <c r="E7" s="112"/>
      <c r="F7" s="111"/>
      <c r="G7" s="112"/>
      <c r="H7" s="111">
        <v>0</v>
      </c>
      <c r="I7" s="112"/>
      <c r="J7" s="40">
        <v>973</v>
      </c>
      <c r="K7" s="40"/>
      <c r="L7" s="40"/>
      <c r="M7" s="40"/>
      <c r="N7" s="85"/>
    </row>
    <row r="8" spans="1:13" s="21" customFormat="1" ht="12.75">
      <c r="A8" s="17"/>
      <c r="B8" s="22" t="s">
        <v>23</v>
      </c>
      <c r="C8" s="23">
        <v>44</v>
      </c>
      <c r="D8" s="96">
        <v>30021.52</v>
      </c>
      <c r="E8" s="97"/>
      <c r="F8" s="96">
        <v>290.43</v>
      </c>
      <c r="G8" s="97"/>
      <c r="H8" s="96">
        <v>992</v>
      </c>
      <c r="I8" s="97"/>
      <c r="J8" s="23">
        <v>8229.5</v>
      </c>
      <c r="K8" s="23"/>
      <c r="L8" s="23"/>
      <c r="M8" s="23"/>
    </row>
    <row r="9" spans="1:13" s="21" customFormat="1" ht="12.75">
      <c r="A9" s="24"/>
      <c r="B9" s="25" t="s">
        <v>24</v>
      </c>
      <c r="C9" s="41">
        <v>5</v>
      </c>
      <c r="D9" s="88">
        <v>78</v>
      </c>
      <c r="E9" s="89"/>
      <c r="F9" s="88"/>
      <c r="G9" s="89"/>
      <c r="H9" s="88"/>
      <c r="I9" s="89"/>
      <c r="J9" s="41">
        <v>17392</v>
      </c>
      <c r="K9" s="41"/>
      <c r="L9" s="41"/>
      <c r="M9" s="41"/>
    </row>
    <row r="10" spans="1:13" s="28" customFormat="1" ht="15.75">
      <c r="A10" s="94" t="s">
        <v>8</v>
      </c>
      <c r="B10" s="95"/>
      <c r="C10" s="30">
        <v>0</v>
      </c>
      <c r="D10" s="90"/>
      <c r="E10" s="91"/>
      <c r="F10" s="90"/>
      <c r="G10" s="91"/>
      <c r="H10" s="90"/>
      <c r="I10" s="91"/>
      <c r="J10" s="30"/>
      <c r="K10" s="30"/>
      <c r="L10" s="30"/>
      <c r="M10" s="30"/>
    </row>
    <row r="11" spans="1:13" s="28" customFormat="1" ht="15.75">
      <c r="A11" s="5" t="s">
        <v>9</v>
      </c>
      <c r="B11" s="6"/>
      <c r="C11" s="30">
        <f>SUM(C12:C14)</f>
        <v>22</v>
      </c>
      <c r="D11" s="92">
        <f>SUM(D12:E14)</f>
        <v>468385.79</v>
      </c>
      <c r="E11" s="93"/>
      <c r="F11" s="92">
        <f>F12+F13+F14</f>
        <v>11168</v>
      </c>
      <c r="G11" s="93"/>
      <c r="H11" s="92">
        <f>H12+H13+H14</f>
        <v>121</v>
      </c>
      <c r="I11" s="93"/>
      <c r="J11" s="30">
        <f>J12+J13+J14</f>
        <v>2804.46</v>
      </c>
      <c r="K11" s="30">
        <f>K12+K13+K14</f>
        <v>0</v>
      </c>
      <c r="L11" s="30">
        <f>L12+L13+L14</f>
        <v>0</v>
      </c>
      <c r="M11" s="30">
        <f>M12+M13+M14</f>
        <v>0</v>
      </c>
    </row>
    <row r="12" spans="1:13" s="21" customFormat="1" ht="12.75">
      <c r="A12" s="29"/>
      <c r="B12" s="19" t="s">
        <v>25</v>
      </c>
      <c r="C12" s="40">
        <v>1</v>
      </c>
      <c r="D12" s="102">
        <v>4119</v>
      </c>
      <c r="E12" s="103"/>
      <c r="F12" s="102"/>
      <c r="G12" s="103"/>
      <c r="H12" s="102">
        <v>121</v>
      </c>
      <c r="I12" s="103"/>
      <c r="J12" s="40"/>
      <c r="K12" s="40"/>
      <c r="L12" s="40"/>
      <c r="M12" s="40"/>
    </row>
    <row r="13" spans="1:13" s="21" customFormat="1" ht="12.75">
      <c r="A13" s="17"/>
      <c r="B13" s="22" t="s">
        <v>10</v>
      </c>
      <c r="C13" s="20">
        <v>6</v>
      </c>
      <c r="D13" s="96">
        <v>165533</v>
      </c>
      <c r="E13" s="97"/>
      <c r="F13" s="96">
        <v>707</v>
      </c>
      <c r="G13" s="97"/>
      <c r="H13" s="96"/>
      <c r="I13" s="97"/>
      <c r="J13" s="20"/>
      <c r="K13" s="20"/>
      <c r="L13" s="20"/>
      <c r="M13" s="20"/>
    </row>
    <row r="14" spans="1:13" s="21" customFormat="1" ht="12.75">
      <c r="A14" s="17"/>
      <c r="B14" s="18" t="s">
        <v>11</v>
      </c>
      <c r="C14" s="41">
        <v>15</v>
      </c>
      <c r="D14" s="88">
        <v>298733.79</v>
      </c>
      <c r="E14" s="89"/>
      <c r="F14" s="88">
        <v>10461</v>
      </c>
      <c r="G14" s="89"/>
      <c r="H14" s="88"/>
      <c r="I14" s="89"/>
      <c r="J14" s="41">
        <v>2804.46</v>
      </c>
      <c r="K14" s="41"/>
      <c r="L14" s="41"/>
      <c r="M14" s="41"/>
    </row>
    <row r="15" spans="1:13" s="28" customFormat="1" ht="15.75">
      <c r="A15" s="26" t="s">
        <v>12</v>
      </c>
      <c r="B15" s="27"/>
      <c r="C15" s="30">
        <f>SUM(C16:C17)</f>
        <v>102</v>
      </c>
      <c r="D15" s="92">
        <f>SUM(D16:E17)</f>
        <v>206358.90999999997</v>
      </c>
      <c r="E15" s="93"/>
      <c r="F15" s="92">
        <f>F16+F17</f>
        <v>162061</v>
      </c>
      <c r="G15" s="93"/>
      <c r="H15" s="92">
        <f>H16+H17</f>
        <v>7127.47</v>
      </c>
      <c r="I15" s="93"/>
      <c r="J15" s="30">
        <f>J16+J16</f>
        <v>0</v>
      </c>
      <c r="K15" s="30">
        <f>K16+K16</f>
        <v>0</v>
      </c>
      <c r="L15" s="30">
        <f>L16+L16</f>
        <v>0</v>
      </c>
      <c r="M15" s="30">
        <f>M16+M16</f>
        <v>0</v>
      </c>
    </row>
    <row r="16" spans="1:13" s="21" customFormat="1" ht="12.75">
      <c r="A16" s="17"/>
      <c r="B16" s="19" t="s">
        <v>26</v>
      </c>
      <c r="C16" s="51">
        <v>86</v>
      </c>
      <c r="D16" s="102">
        <v>115701.87</v>
      </c>
      <c r="E16" s="103"/>
      <c r="F16" s="102">
        <v>744</v>
      </c>
      <c r="G16" s="103"/>
      <c r="H16" s="102">
        <v>4485.17</v>
      </c>
      <c r="I16" s="103"/>
      <c r="J16" s="40"/>
      <c r="K16" s="40"/>
      <c r="L16" s="40"/>
      <c r="M16" s="40"/>
    </row>
    <row r="17" spans="1:13" s="21" customFormat="1" ht="12.75">
      <c r="A17" s="17"/>
      <c r="B17" s="25" t="s">
        <v>27</v>
      </c>
      <c r="C17" s="31">
        <v>16</v>
      </c>
      <c r="D17" s="88">
        <v>90657.04</v>
      </c>
      <c r="E17" s="89"/>
      <c r="F17" s="88">
        <v>161317</v>
      </c>
      <c r="G17" s="89"/>
      <c r="H17" s="122">
        <v>2642.3</v>
      </c>
      <c r="I17" s="123"/>
      <c r="J17" s="41"/>
      <c r="K17" s="41"/>
      <c r="L17" s="41"/>
      <c r="M17" s="41"/>
    </row>
    <row r="18" spans="1:13" s="28" customFormat="1" ht="15.75">
      <c r="A18" s="94" t="s">
        <v>13</v>
      </c>
      <c r="B18" s="95"/>
      <c r="C18" s="30">
        <v>34</v>
      </c>
      <c r="D18" s="115">
        <v>14039.71</v>
      </c>
      <c r="E18" s="116"/>
      <c r="F18" s="92">
        <v>5393</v>
      </c>
      <c r="G18" s="93"/>
      <c r="H18" s="115">
        <v>4033.5</v>
      </c>
      <c r="I18" s="116"/>
      <c r="J18" s="30"/>
      <c r="K18" s="30"/>
      <c r="L18" s="30"/>
      <c r="M18" s="30"/>
    </row>
    <row r="19" spans="1:13" s="28" customFormat="1" ht="15.75">
      <c r="A19" s="26" t="s">
        <v>14</v>
      </c>
      <c r="B19" s="27"/>
      <c r="C19" s="30">
        <f>SUM(C20:C22)</f>
        <v>19</v>
      </c>
      <c r="D19" s="92">
        <f>D20+D21+D22</f>
        <v>33653.56</v>
      </c>
      <c r="E19" s="93"/>
      <c r="F19" s="92">
        <v>0</v>
      </c>
      <c r="G19" s="93"/>
      <c r="H19" s="92">
        <f>H20+H21+H22</f>
        <v>804.04</v>
      </c>
      <c r="I19" s="93"/>
      <c r="J19" s="30">
        <f>J20+J21+J22</f>
        <v>3</v>
      </c>
      <c r="K19" s="30">
        <f>K20+K21+K22</f>
        <v>0</v>
      </c>
      <c r="L19" s="30">
        <f>L20+L21+L22</f>
        <v>0</v>
      </c>
      <c r="M19" s="30">
        <f>M20+M21+M22</f>
        <v>0</v>
      </c>
    </row>
    <row r="20" spans="1:13" s="21" customFormat="1" ht="12.75">
      <c r="A20" s="32"/>
      <c r="B20" s="19" t="s">
        <v>28</v>
      </c>
      <c r="C20" s="40">
        <v>6</v>
      </c>
      <c r="D20" s="120">
        <v>80.56</v>
      </c>
      <c r="E20" s="121"/>
      <c r="F20" s="102"/>
      <c r="G20" s="103"/>
      <c r="H20" s="120">
        <v>677.24</v>
      </c>
      <c r="I20" s="121"/>
      <c r="J20" s="40"/>
      <c r="K20" s="40"/>
      <c r="L20" s="40"/>
      <c r="M20" s="40"/>
    </row>
    <row r="21" spans="1:13" s="21" customFormat="1" ht="12.75">
      <c r="A21" s="32"/>
      <c r="B21" s="22" t="s">
        <v>15</v>
      </c>
      <c r="C21" s="23">
        <v>13</v>
      </c>
      <c r="D21" s="96">
        <v>33573</v>
      </c>
      <c r="E21" s="97"/>
      <c r="F21" s="96"/>
      <c r="G21" s="97"/>
      <c r="H21" s="120">
        <v>126.8</v>
      </c>
      <c r="I21" s="121"/>
      <c r="J21" s="23">
        <v>3</v>
      </c>
      <c r="K21" s="23"/>
      <c r="L21" s="23"/>
      <c r="M21" s="23"/>
    </row>
    <row r="22" spans="1:13" s="21" customFormat="1" ht="12.75">
      <c r="A22" s="32"/>
      <c r="B22" s="18" t="s">
        <v>21</v>
      </c>
      <c r="C22" s="31">
        <v>0</v>
      </c>
      <c r="D22" s="88">
        <v>0</v>
      </c>
      <c r="E22" s="89"/>
      <c r="F22" s="88"/>
      <c r="G22" s="89"/>
      <c r="H22" s="88"/>
      <c r="I22" s="89"/>
      <c r="J22" s="41"/>
      <c r="K22" s="41"/>
      <c r="L22" s="41"/>
      <c r="M22" s="41"/>
    </row>
    <row r="23" spans="1:13" s="28" customFormat="1" ht="16.5" thickBot="1">
      <c r="A23" s="33" t="s">
        <v>16</v>
      </c>
      <c r="B23" s="34"/>
      <c r="C23" s="35"/>
      <c r="D23" s="113"/>
      <c r="E23" s="114"/>
      <c r="F23" s="113"/>
      <c r="G23" s="114"/>
      <c r="H23" s="113"/>
      <c r="I23" s="114"/>
      <c r="J23" s="36"/>
      <c r="K23" s="36"/>
      <c r="L23" s="36"/>
      <c r="M23" s="36"/>
    </row>
    <row r="24" spans="1:13" s="39" customFormat="1" ht="17.25" thickBot="1">
      <c r="A24" s="86" t="s">
        <v>17</v>
      </c>
      <c r="B24" s="87"/>
      <c r="C24" s="38">
        <f>C19+C18+C15+C11+C10+C6</f>
        <v>231</v>
      </c>
      <c r="D24" s="117">
        <f>D6+D10+D11+D15+D18+D19+D23</f>
        <v>793185.25</v>
      </c>
      <c r="E24" s="118"/>
      <c r="F24" s="117">
        <f>F6+F10+F11+F15+F18+F19+F23</f>
        <v>178912.43</v>
      </c>
      <c r="G24" s="118"/>
      <c r="H24" s="117">
        <f>H6+H10+H11+H15+H18+H19+H23</f>
        <v>12086.010000000002</v>
      </c>
      <c r="I24" s="118"/>
      <c r="J24" s="38">
        <f>J6+J10+J11+J15+J18+J19+J23</f>
        <v>29401.96</v>
      </c>
      <c r="K24" s="38">
        <f>K6+K10+K11+K15+K18+K19+K23</f>
        <v>0</v>
      </c>
      <c r="L24" s="38">
        <f>L6+L10+L11+L15+L18+L19+L23</f>
        <v>0</v>
      </c>
      <c r="M24" s="38">
        <f>M6+M10+M11+M15+M18+M19+M23</f>
        <v>0</v>
      </c>
    </row>
    <row r="25" spans="1:14" ht="13.5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</sheetData>
  <sheetProtection/>
  <mergeCells count="70">
    <mergeCell ref="H13:I13"/>
    <mergeCell ref="L1:M1"/>
    <mergeCell ref="J4:K4"/>
    <mergeCell ref="L4:M4"/>
    <mergeCell ref="H24:I24"/>
    <mergeCell ref="H18:I18"/>
    <mergeCell ref="H19:I19"/>
    <mergeCell ref="H20:I20"/>
    <mergeCell ref="H21:I21"/>
    <mergeCell ref="H14:I14"/>
    <mergeCell ref="H22:I22"/>
    <mergeCell ref="H23:I23"/>
    <mergeCell ref="H15:I15"/>
    <mergeCell ref="H16:I16"/>
    <mergeCell ref="F24:G24"/>
    <mergeCell ref="F20:G20"/>
    <mergeCell ref="F21:G21"/>
    <mergeCell ref="F22:G22"/>
    <mergeCell ref="H17:I17"/>
    <mergeCell ref="H5:I5"/>
    <mergeCell ref="H6:I6"/>
    <mergeCell ref="H7:I7"/>
    <mergeCell ref="H8:I8"/>
    <mergeCell ref="H9:I9"/>
    <mergeCell ref="H10:I10"/>
    <mergeCell ref="F13:G13"/>
    <mergeCell ref="F14:G14"/>
    <mergeCell ref="F15:G15"/>
    <mergeCell ref="F23:G23"/>
    <mergeCell ref="F16:G16"/>
    <mergeCell ref="F17:G17"/>
    <mergeCell ref="F18:G18"/>
    <mergeCell ref="F19:G19"/>
    <mergeCell ref="D24:E24"/>
    <mergeCell ref="F4:G4"/>
    <mergeCell ref="F5:G5"/>
    <mergeCell ref="F6:G6"/>
    <mergeCell ref="F7:G7"/>
    <mergeCell ref="F8:G8"/>
    <mergeCell ref="F9:G9"/>
    <mergeCell ref="F10:G10"/>
    <mergeCell ref="F11:G11"/>
    <mergeCell ref="D20:E20"/>
    <mergeCell ref="D21:E21"/>
    <mergeCell ref="D22:E22"/>
    <mergeCell ref="D23:E23"/>
    <mergeCell ref="D16:E16"/>
    <mergeCell ref="D17:E17"/>
    <mergeCell ref="D18:E18"/>
    <mergeCell ref="D19:E19"/>
    <mergeCell ref="D8:E8"/>
    <mergeCell ref="A4:B5"/>
    <mergeCell ref="H12:I12"/>
    <mergeCell ref="D12:E12"/>
    <mergeCell ref="F12:G12"/>
    <mergeCell ref="H4:I4"/>
    <mergeCell ref="D4:E4"/>
    <mergeCell ref="D5:E5"/>
    <mergeCell ref="D6:E6"/>
    <mergeCell ref="D7:E7"/>
    <mergeCell ref="A24:B24"/>
    <mergeCell ref="D9:E9"/>
    <mergeCell ref="D10:E10"/>
    <mergeCell ref="D11:E11"/>
    <mergeCell ref="H11:I11"/>
    <mergeCell ref="A18:B18"/>
    <mergeCell ref="A10:B10"/>
    <mergeCell ref="D13:E13"/>
    <mergeCell ref="D14:E14"/>
    <mergeCell ref="D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8">
      <selection activeCell="A1" sqref="A1:C14"/>
    </sheetView>
  </sheetViews>
  <sheetFormatPr defaultColWidth="9.140625" defaultRowHeight="12.75"/>
  <cols>
    <col min="1" max="1" width="16.57421875" style="0" customWidth="1"/>
    <col min="2" max="2" width="39.57421875" style="82" customWidth="1"/>
    <col min="3" max="3" width="45.57421875" style="83" customWidth="1"/>
  </cols>
  <sheetData>
    <row r="1" spans="1:3" ht="18.75" thickTop="1">
      <c r="A1" s="52" t="s">
        <v>29</v>
      </c>
      <c r="B1" s="53" t="s">
        <v>30</v>
      </c>
      <c r="C1" s="54" t="s">
        <v>31</v>
      </c>
    </row>
    <row r="2" spans="1:3" ht="97.5" customHeight="1">
      <c r="A2" s="125" t="s">
        <v>7</v>
      </c>
      <c r="B2" s="55" t="s">
        <v>32</v>
      </c>
      <c r="C2" s="56" t="s">
        <v>33</v>
      </c>
    </row>
    <row r="3" spans="1:3" ht="97.5" customHeight="1">
      <c r="A3" s="125"/>
      <c r="B3" s="55" t="s">
        <v>34</v>
      </c>
      <c r="C3" s="57" t="s">
        <v>35</v>
      </c>
    </row>
    <row r="4" spans="1:3" ht="23.25" customHeight="1" thickBot="1">
      <c r="A4" s="126"/>
      <c r="B4" s="58" t="s">
        <v>36</v>
      </c>
      <c r="C4" s="59" t="s">
        <v>37</v>
      </c>
    </row>
    <row r="5" spans="1:3" ht="135" customHeight="1" thickBot="1">
      <c r="A5" s="60" t="s">
        <v>38</v>
      </c>
      <c r="B5" s="61" t="s">
        <v>8</v>
      </c>
      <c r="C5" s="62" t="s">
        <v>39</v>
      </c>
    </row>
    <row r="6" spans="1:3" ht="63" customHeight="1">
      <c r="A6" s="127" t="s">
        <v>40</v>
      </c>
      <c r="B6" s="63" t="s">
        <v>41</v>
      </c>
      <c r="C6" s="64" t="s">
        <v>56</v>
      </c>
    </row>
    <row r="7" spans="1:3" ht="63" customHeight="1">
      <c r="A7" s="128"/>
      <c r="B7" s="65" t="s">
        <v>54</v>
      </c>
      <c r="C7" s="66" t="s">
        <v>55</v>
      </c>
    </row>
    <row r="8" spans="1:3" ht="64.5" thickBot="1">
      <c r="A8" s="129"/>
      <c r="B8" s="67" t="s">
        <v>42</v>
      </c>
      <c r="C8" s="68" t="s">
        <v>43</v>
      </c>
    </row>
    <row r="9" spans="1:3" ht="74.25" customHeight="1">
      <c r="A9" s="130" t="s">
        <v>44</v>
      </c>
      <c r="B9" s="69" t="s">
        <v>45</v>
      </c>
      <c r="C9" s="70" t="s">
        <v>46</v>
      </c>
    </row>
    <row r="10" spans="1:3" ht="74.25" customHeight="1" thickBot="1">
      <c r="A10" s="131"/>
      <c r="B10" s="71" t="s">
        <v>47</v>
      </c>
      <c r="C10" s="72" t="s">
        <v>57</v>
      </c>
    </row>
    <row r="11" spans="1:3" ht="110.25" customHeight="1" thickBot="1">
      <c r="A11" s="73" t="s">
        <v>13</v>
      </c>
      <c r="B11" s="74" t="s">
        <v>48</v>
      </c>
      <c r="C11" s="75" t="s">
        <v>58</v>
      </c>
    </row>
    <row r="12" spans="1:3" ht="54" customHeight="1">
      <c r="A12" s="132" t="s">
        <v>14</v>
      </c>
      <c r="B12" s="76" t="s">
        <v>49</v>
      </c>
      <c r="C12" s="77" t="s">
        <v>50</v>
      </c>
    </row>
    <row r="13" spans="1:3" ht="54.75" customHeight="1">
      <c r="A13" s="133"/>
      <c r="B13" s="78" t="s">
        <v>51</v>
      </c>
      <c r="C13" s="79" t="s">
        <v>52</v>
      </c>
    </row>
    <row r="14" spans="1:3" ht="53.25" customHeight="1" thickBot="1">
      <c r="A14" s="134"/>
      <c r="B14" s="80" t="s">
        <v>53</v>
      </c>
      <c r="C14" s="81"/>
    </row>
    <row r="15" ht="37.5" customHeight="1" thickTop="1"/>
  </sheetData>
  <sheetProtection/>
  <mergeCells count="4">
    <mergeCell ref="A2:A4"/>
    <mergeCell ref="A6:A8"/>
    <mergeCell ref="A9:A10"/>
    <mergeCell ref="A12:A14"/>
  </mergeCells>
  <printOptions/>
  <pageMargins left="0" right="0" top="0.3937007874015748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M.ro Infrastrutture e Trasporti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Pavone Lucio</dc:creator>
  <cp:keywords/>
  <dc:description/>
  <cp:lastModifiedBy>Piermattei</cp:lastModifiedBy>
  <cp:lastPrinted>2018-04-23T11:31:42Z</cp:lastPrinted>
  <dcterms:created xsi:type="dcterms:W3CDTF">2007-03-21T12:29:19Z</dcterms:created>
  <dcterms:modified xsi:type="dcterms:W3CDTF">2018-04-23T12:55:52Z</dcterms:modified>
  <cp:category/>
  <cp:version/>
  <cp:contentType/>
  <cp:contentStatus/>
</cp:coreProperties>
</file>